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2120" windowHeight="6288" tabRatio="599" activeTab="5"/>
  </bookViews>
  <sheets>
    <sheet name="3" sheetId="1" r:id="rId1"/>
    <sheet name="4" sheetId="2" r:id="rId2"/>
    <sheet name="5 " sheetId="3" r:id="rId3"/>
    <sheet name="6" sheetId="4" r:id="rId4"/>
    <sheet name="7" sheetId="5" r:id="rId5"/>
    <sheet name="8" sheetId="6" r:id="rId6"/>
  </sheets>
  <definedNames/>
  <calcPr fullCalcOnLoad="1"/>
</workbook>
</file>

<file path=xl/sharedStrings.xml><?xml version="1.0" encoding="utf-8"?>
<sst xmlns="http://schemas.openxmlformats.org/spreadsheetml/2006/main" count="291" uniqueCount="171">
  <si>
    <t>4.</t>
  </si>
  <si>
    <t>Dział</t>
  </si>
  <si>
    <t>Rozdział</t>
  </si>
  <si>
    <t>§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</si>
  <si>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</si>
  <si>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</si>
  <si>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</si>
  <si>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</si>
  <si>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</si>
  <si>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</si>
  <si>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</si>
  <si>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</si>
  <si>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</si>
  <si>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7.</t>
  </si>
  <si>
    <t>Przychody ogółem:</t>
  </si>
  <si>
    <t>§ 952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</si>
  <si>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</si>
  <si>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</si>
  <si>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</si>
  <si>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</si>
  <si>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</si>
  <si>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</si>
  <si>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</si>
  <si>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</si>
  <si>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</si>
  <si>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</si>
  <si>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</si>
  <si>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</si>
  <si>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</si>
  <si>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</si>
  <si>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</si>
  <si>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</si>
  <si>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</si>
  <si>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</si>
  <si>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</si>
  <si>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</si>
  <si>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</si>
  <si>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</si>
  <si>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</si>
  <si>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</si>
  <si>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</si>
  <si>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</si>
  <si>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§**</t>
  </si>
  <si>
    <t>Papiery wartościowe (obligacje)</t>
  </si>
  <si>
    <t>Wykup papierów wartościowych (obligacji)</t>
  </si>
  <si>
    <t>bieżące</t>
  </si>
  <si>
    <t>Dochody</t>
  </si>
  <si>
    <t>§ 944</t>
  </si>
  <si>
    <t>Wynik budżetu</t>
  </si>
  <si>
    <t>Rachunki dochodów własnych jednostek budżetowych</t>
  </si>
  <si>
    <t xml:space="preserve">Miejsko - Gminny Ośrodek Kultury </t>
  </si>
  <si>
    <t>Miejsko - Gminna Biblioteka Publiczna</t>
  </si>
  <si>
    <t>Nazwa zadania</t>
  </si>
  <si>
    <t>Organizacja wypoczynku letniego</t>
  </si>
  <si>
    <t>Urząd Marszałkowski</t>
  </si>
  <si>
    <t>majątkowe</t>
  </si>
  <si>
    <t>Plan</t>
  </si>
  <si>
    <t>Nazwa sołectwa</t>
  </si>
  <si>
    <t>Nowa Maliszewa</t>
  </si>
  <si>
    <t>Henrysin</t>
  </si>
  <si>
    <t>Chruszczewka Włościańska</t>
  </si>
  <si>
    <t>Wólka Dolna</t>
  </si>
  <si>
    <t>Nowa Wieś</t>
  </si>
  <si>
    <t>Albinów</t>
  </si>
  <si>
    <t>Kutyski</t>
  </si>
  <si>
    <t>Dębe</t>
  </si>
  <si>
    <t>Telaki</t>
  </si>
  <si>
    <t>Trzciniec Mały</t>
  </si>
  <si>
    <t>Dybów</t>
  </si>
  <si>
    <t>Wyszomierz</t>
  </si>
  <si>
    <t>Łomna</t>
  </si>
  <si>
    <t>Stara Maliszewa</t>
  </si>
  <si>
    <t>Jakubiki</t>
  </si>
  <si>
    <t>Żochy</t>
  </si>
  <si>
    <t>Jednostki sektora finansów publicznych</t>
  </si>
  <si>
    <t>Nazwa jednostki</t>
  </si>
  <si>
    <t>Kwota dotacji /w zł/</t>
  </si>
  <si>
    <t>podmiotowej</t>
  </si>
  <si>
    <t>przedmiotowej</t>
  </si>
  <si>
    <t>celowej</t>
  </si>
  <si>
    <t>Wólka Okrąglik</t>
  </si>
  <si>
    <t>Gminny Program Profilaktyki i Rozwiązywania Problemów Alkoholowych i Gminny Program Przeciwdziałania Narkomanii</t>
  </si>
  <si>
    <t>z tytułu zezwoleń na sprzedaż alkoholu</t>
  </si>
  <si>
    <t>Gminny Program Profilaktyki i Rozwiązywania Problemów Alkoholowych</t>
  </si>
  <si>
    <t>Gminny Program Przeciwdziałania Narkomanii</t>
  </si>
  <si>
    <t>Jednostka organizacyjna</t>
  </si>
  <si>
    <t>Wydatki razem, w tym:</t>
  </si>
  <si>
    <t>Organizacja imprez kulturalnych</t>
  </si>
  <si>
    <t>Jednostki nie należące do sektora finansów publicznych</t>
  </si>
  <si>
    <t>Rytele Święckie</t>
  </si>
  <si>
    <t>Tosie</t>
  </si>
  <si>
    <t>Chruszczewka Szlachecka</t>
  </si>
  <si>
    <t>0830</t>
  </si>
  <si>
    <t>0920</t>
  </si>
  <si>
    <t>wpływy z usług</t>
  </si>
  <si>
    <t>pozostałe odsetki</t>
  </si>
  <si>
    <t>4220</t>
  </si>
  <si>
    <t>zakup środków żywności</t>
  </si>
  <si>
    <t>4210</t>
  </si>
  <si>
    <t>zakup materiałów i wyposażenia</t>
  </si>
  <si>
    <t>Trzciniec Duży</t>
  </si>
  <si>
    <t>Stan na początek roku</t>
  </si>
  <si>
    <t>Stan na koniec roku</t>
  </si>
  <si>
    <t xml:space="preserve">Dział </t>
  </si>
  <si>
    <t>Nazwa zadania przedsięwzięcia</t>
  </si>
  <si>
    <t>Krupy</t>
  </si>
  <si>
    <t>RAZEM</t>
  </si>
  <si>
    <t xml:space="preserve">Publiczna Szkoła Podstawowa im. Stefana Kardynała Wyszyńskiego w Kosowie Lackim </t>
  </si>
  <si>
    <t>Kosów Ruski</t>
  </si>
  <si>
    <t>Sągole</t>
  </si>
  <si>
    <t>Remont świetlicy wiejskiej</t>
  </si>
  <si>
    <t>Buczyn Szlachecki</t>
  </si>
  <si>
    <t>Miasto Sokołów Podlaski</t>
  </si>
  <si>
    <t>Guty</t>
  </si>
  <si>
    <t>Zakup wyposażenia do świetlicy wiejskiej</t>
  </si>
  <si>
    <t>Stołówki szkolne</t>
  </si>
  <si>
    <t>4300</t>
  </si>
  <si>
    <t>zakup usług pozostałych</t>
  </si>
  <si>
    <t xml:space="preserve">Grzymały </t>
  </si>
  <si>
    <t>RAZEM FUNDUSZ SOŁECKI</t>
  </si>
  <si>
    <t>Dostawa materiałow do remontu dróg gminnych</t>
  </si>
  <si>
    <t>Zakup wyposażenia dla jednostki OSP Telaki</t>
  </si>
  <si>
    <t>§ 905</t>
  </si>
  <si>
    <t>Starostwo Powiatowe w Sokołowie Podlaskim</t>
  </si>
  <si>
    <t>Przychody i rozchody budżetu w 2021 r.</t>
  </si>
  <si>
    <t>Kwota 2021 r</t>
  </si>
  <si>
    <t>Dotacje udzielone w 2021 roku z budżetu podmiotom należącym i nie należącym do sektora finansów publicznych</t>
  </si>
  <si>
    <t>Plan dochodów rachunku dochodów oświatowych jednostek budżetowych i wydatków nimi finansowanych na 2021 r.</t>
  </si>
  <si>
    <t>Właściciel nieruchomości</t>
  </si>
  <si>
    <t>Plan 2021</t>
  </si>
  <si>
    <t>Usługi związane z utrzymaniem dróg gminnych na terenie sołectwa</t>
  </si>
  <si>
    <t>Gmina</t>
  </si>
  <si>
    <t>Budowa chodnika w Chruszczewce</t>
  </si>
  <si>
    <t>Utwardzenie wjazdów do posesji w pasie drogowym</t>
  </si>
  <si>
    <t>Zakup i dostawa kruszywa do remontu dróg gminnych</t>
  </si>
  <si>
    <t>OSP</t>
  </si>
  <si>
    <t>Zakup wyposażenia dla jednostki OSP Wólka Okrąglik</t>
  </si>
  <si>
    <t>Nowy Buczyn, Buczyn Dworski</t>
  </si>
  <si>
    <t>Wykonanie ogrzewania strażnicy w Buczynie</t>
  </si>
  <si>
    <t>Wykonanie remontu garażu OSP w tym zakup materiałów</t>
  </si>
  <si>
    <t>Wykonanie oświetlenia ulicznego lampy fotowoltaiczne</t>
  </si>
  <si>
    <t>Zakup wyposażenia świetlicy wiejskiej w Dybowie</t>
  </si>
  <si>
    <t>Gmina/użyczenie/</t>
  </si>
  <si>
    <t>Zakup termy do kuchni w świetlicy</t>
  </si>
  <si>
    <t>Zakup grzejników elektrycznych do świetlicy</t>
  </si>
  <si>
    <t>Zakup wyposażenia świtlicy wiejskiej</t>
  </si>
  <si>
    <t>Zakup urządzeń do siłowni plenerowej i placu zabaw</t>
  </si>
  <si>
    <t>Zakup ogrodzenia</t>
  </si>
  <si>
    <t xml:space="preserve">Remont świetlicy wiejskiej </t>
  </si>
  <si>
    <t>Zakup materiałów do remontu świetlicy</t>
  </si>
  <si>
    <t>Remont dachu na budynku świetlicy wiejskiej</t>
  </si>
  <si>
    <t xml:space="preserve">Remont budynku świetlicy wiejskiej </t>
  </si>
  <si>
    <t xml:space="preserve">Utwardzenie placu przy świetlicy wiejskiej </t>
  </si>
  <si>
    <t xml:space="preserve">Bojary </t>
  </si>
  <si>
    <t>Wykonanie placu przed świetlicą wiejską</t>
  </si>
  <si>
    <t>Zakup  i wymiana drzwi do świetlicy wiejskiej</t>
  </si>
  <si>
    <t>Adaptacja pomieszczeń magazynku na kuchnnię</t>
  </si>
  <si>
    <t>Wymiana drzwi wejściowych do świetlicy i wykonanie nowych schodów</t>
  </si>
  <si>
    <t>Wykonanie ogrodzenia przy świetlicy wiejskiej</t>
  </si>
  <si>
    <t xml:space="preserve">Telaki </t>
  </si>
  <si>
    <t>Zakup i montaż klimatyzatorów do świetlicy wiejskiej</t>
  </si>
  <si>
    <t>Projekt świetlicy - zakup</t>
  </si>
  <si>
    <t>Plan wydatków na przedsięwzięcia realizowane w ramach Funduszu sołeckiego w roku 2021</t>
  </si>
  <si>
    <t>7</t>
  </si>
  <si>
    <t>wpływy z innych lokalnych opłat pobieranych przez jst na podstawie odrębnuch ustaw</t>
  </si>
  <si>
    <t xml:space="preserve">Gospodarka odpadami komunalnymi </t>
  </si>
  <si>
    <t>Plan dochodów i wydatków na gospodarkę odpadami komunalnymi na 2021 rok</t>
  </si>
  <si>
    <t>§ 950</t>
  </si>
  <si>
    <t>Przychody jednostek samorządu terytorialnego z niewykorzystanych środków pieniężnych na rachunku bieżącym budżetu, wynikających z rozliczenia dochodów i wydatków nimi finansowanych związanych ze szczególnymi zasadami wykonywania budżetu określonymi w odrębnych ustawach</t>
  </si>
  <si>
    <t>Zamontowanie przepustu</t>
  </si>
  <si>
    <t>Wykonanie chodnika w Chruszczewce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</si>
</sst>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2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 indent="2"/>
    </xf>
    <xf numFmtId="0" fontId="16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 wrapText="1" indent="2"/>
    </xf>
    <xf numFmtId="0" fontId="15" fillId="0" borderId="15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 indent="2"/>
    </xf>
    <xf numFmtId="3" fontId="16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9" fillId="0" borderId="0" xfId="0" applyFont="1" applyAlignment="1">
      <alignment horizontal="center" wrapText="1"/>
    </xf>
    <xf numFmtId="3" fontId="15" fillId="0" borderId="11" xfId="0" applyNumberFormat="1" applyFont="1" applyBorder="1" applyAlignment="1">
      <alignment vertical="center"/>
    </xf>
    <xf numFmtId="0" fontId="16" fillId="0" borderId="13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3" fontId="66" fillId="0" borderId="16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3" fontId="66" fillId="0" borderId="17" xfId="0" applyNumberFormat="1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 wrapText="1"/>
    </xf>
    <xf numFmtId="3" fontId="15" fillId="0" borderId="25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68" fillId="0" borderId="10" xfId="0" applyFont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/>
    </xf>
    <xf numFmtId="4" fontId="69" fillId="0" borderId="10" xfId="0" applyNumberFormat="1" applyFont="1" applyBorder="1" applyAlignment="1">
      <alignment vertical="center"/>
    </xf>
    <xf numFmtId="4" fontId="6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4" fontId="16" fillId="0" borderId="18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right" vertical="center"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wrapText="1"/>
    </xf>
    <xf numFmtId="4" fontId="23" fillId="33" borderId="10" xfId="0" applyNumberFormat="1" applyFont="1" applyFill="1" applyBorder="1" applyAlignment="1">
      <alignment vertical="center"/>
    </xf>
    <xf numFmtId="1" fontId="69" fillId="36" borderId="10" xfId="0" applyNumberFormat="1" applyFont="1" applyFill="1" applyBorder="1" applyAlignment="1">
      <alignment horizontal="center" vertical="center"/>
    </xf>
    <xf numFmtId="1" fontId="69" fillId="36" borderId="26" xfId="0" applyNumberFormat="1" applyFont="1" applyFill="1" applyBorder="1" applyAlignment="1">
      <alignment horizontal="center" vertical="center"/>
    </xf>
    <xf numFmtId="49" fontId="69" fillId="36" borderId="18" xfId="0" applyNumberFormat="1" applyFont="1" applyFill="1" applyBorder="1" applyAlignment="1">
      <alignment horizontal="center" vertical="center"/>
    </xf>
    <xf numFmtId="4" fontId="69" fillId="36" borderId="10" xfId="0" applyNumberFormat="1" applyFont="1" applyFill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1" fontId="23" fillId="33" borderId="26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/>
    </xf>
    <xf numFmtId="4" fontId="68" fillId="33" borderId="10" xfId="0" applyNumberFormat="1" applyFont="1" applyFill="1" applyBorder="1" applyAlignment="1">
      <alignment vertical="center"/>
    </xf>
    <xf numFmtId="0" fontId="68" fillId="33" borderId="26" xfId="0" applyFont="1" applyFill="1" applyBorder="1" applyAlignment="1">
      <alignment vertical="center" wrapText="1"/>
    </xf>
    <xf numFmtId="0" fontId="68" fillId="33" borderId="18" xfId="0" applyFont="1" applyFill="1" applyBorder="1" applyAlignment="1">
      <alignment wrapText="1"/>
    </xf>
    <xf numFmtId="0" fontId="68" fillId="33" borderId="10" xfId="0" applyFont="1" applyFill="1" applyBorder="1" applyAlignment="1">
      <alignment horizontal="left" vertical="top" wrapText="1"/>
    </xf>
    <xf numFmtId="49" fontId="68" fillId="33" borderId="10" xfId="0" applyNumberFormat="1" applyFont="1" applyFill="1" applyBorder="1" applyAlignment="1">
      <alignment horizontal="left" vertical="center"/>
    </xf>
    <xf numFmtId="49" fontId="68" fillId="33" borderId="10" xfId="0" applyNumberFormat="1" applyFont="1" applyFill="1" applyBorder="1" applyAlignment="1">
      <alignment horizontal="left" wrapText="1"/>
    </xf>
    <xf numFmtId="0" fontId="23" fillId="33" borderId="10" xfId="0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wrapText="1"/>
    </xf>
    <xf numFmtId="0" fontId="69" fillId="36" borderId="18" xfId="0" applyFont="1" applyFill="1" applyBorder="1" applyAlignment="1">
      <alignment horizontal="center"/>
    </xf>
    <xf numFmtId="0" fontId="68" fillId="33" borderId="18" xfId="0" applyFont="1" applyFill="1" applyBorder="1" applyAlignment="1">
      <alignment vertical="center" wrapText="1"/>
    </xf>
    <xf numFmtId="49" fontId="69" fillId="36" borderId="18" xfId="0" applyNumberFormat="1" applyFont="1" applyFill="1" applyBorder="1" applyAlignment="1">
      <alignment horizontal="center"/>
    </xf>
    <xf numFmtId="4" fontId="69" fillId="36" borderId="10" xfId="0" applyNumberFormat="1" applyFont="1" applyFill="1" applyBorder="1" applyAlignment="1">
      <alignment/>
    </xf>
    <xf numFmtId="0" fontId="69" fillId="33" borderId="18" xfId="0" applyFont="1" applyFill="1" applyBorder="1" applyAlignment="1">
      <alignment horizontal="center" wrapText="1"/>
    </xf>
    <xf numFmtId="4" fontId="69" fillId="33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0" fontId="68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6" fillId="34" borderId="1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69" fillId="36" borderId="26" xfId="0" applyFont="1" applyFill="1" applyBorder="1" applyAlignment="1">
      <alignment horizontal="center"/>
    </xf>
    <xf numFmtId="0" fontId="69" fillId="36" borderId="18" xfId="0" applyFont="1" applyFill="1" applyBorder="1" applyAlignment="1">
      <alignment horizontal="center"/>
    </xf>
    <xf numFmtId="49" fontId="69" fillId="36" borderId="26" xfId="0" applyNumberFormat="1" applyFont="1" applyFill="1" applyBorder="1" applyAlignment="1">
      <alignment horizontal="center"/>
    </xf>
    <xf numFmtId="49" fontId="69" fillId="36" borderId="18" xfId="0" applyNumberFormat="1" applyFont="1" applyFill="1" applyBorder="1" applyAlignment="1">
      <alignment horizontal="center"/>
    </xf>
    <xf numFmtId="0" fontId="69" fillId="33" borderId="26" xfId="0" applyFont="1" applyFill="1" applyBorder="1" applyAlignment="1">
      <alignment horizontal="center" wrapText="1"/>
    </xf>
    <xf numFmtId="0" fontId="69" fillId="33" borderId="27" xfId="0" applyFont="1" applyFill="1" applyBorder="1" applyAlignment="1">
      <alignment horizontal="center" wrapText="1"/>
    </xf>
    <xf numFmtId="0" fontId="69" fillId="33" borderId="18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49" fontId="69" fillId="36" borderId="26" xfId="0" applyNumberFormat="1" applyFont="1" applyFill="1" applyBorder="1" applyAlignment="1">
      <alignment horizontal="center" vertical="center"/>
    </xf>
    <xf numFmtId="49" fontId="69" fillId="36" borderId="18" xfId="0" applyNumberFormat="1" applyFont="1" applyFill="1" applyBorder="1" applyAlignment="1">
      <alignment horizontal="center" vertical="center"/>
    </xf>
    <xf numFmtId="0" fontId="69" fillId="36" borderId="26" xfId="0" applyFont="1" applyFill="1" applyBorder="1" applyAlignment="1">
      <alignment horizontal="center" vertical="center" wrapText="1"/>
    </xf>
    <xf numFmtId="0" fontId="69" fillId="36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18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F5" sqref="F5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7" t="s">
        <v>124</v>
      </c>
      <c r="B1" s="167"/>
      <c r="C1" s="167"/>
      <c r="D1" s="167"/>
    </row>
    <row r="2" ht="6.75" customHeight="1">
      <c r="A2" s="7"/>
    </row>
    <row r="3" ht="12.75">
      <c r="D3" s="5" t="s">
        <v>24</v>
      </c>
    </row>
    <row r="4" spans="1:4" ht="15" customHeight="1">
      <c r="A4" s="168" t="s">
        <v>34</v>
      </c>
      <c r="B4" s="168" t="s">
        <v>4</v>
      </c>
      <c r="C4" s="169" t="s">
        <v>35</v>
      </c>
      <c r="D4" s="169" t="s">
        <v>125</v>
      </c>
    </row>
    <row r="5" spans="1:4" ht="15" customHeight="1">
      <c r="A5" s="168"/>
      <c r="B5" s="168"/>
      <c r="C5" s="168"/>
      <c r="D5" s="169"/>
    </row>
    <row r="6" spans="1:4" ht="15.75" customHeight="1">
      <c r="A6" s="168"/>
      <c r="B6" s="168"/>
      <c r="C6" s="168"/>
      <c r="D6" s="169"/>
    </row>
    <row r="7" spans="1:4" s="28" customFormat="1" ht="9.75" customHeight="1">
      <c r="A7" s="26">
        <v>1</v>
      </c>
      <c r="B7" s="26">
        <v>2</v>
      </c>
      <c r="C7" s="26">
        <v>3</v>
      </c>
      <c r="D7" s="27">
        <v>4</v>
      </c>
    </row>
    <row r="8" spans="1:4" s="12" customFormat="1" ht="13.5" customHeight="1">
      <c r="A8" s="15" t="s">
        <v>6</v>
      </c>
      <c r="B8" s="16" t="s">
        <v>46</v>
      </c>
      <c r="C8" s="15"/>
      <c r="D8" s="66">
        <v>27781147</v>
      </c>
    </row>
    <row r="9" spans="1:4" ht="15.75" customHeight="1">
      <c r="A9" s="15" t="s">
        <v>7</v>
      </c>
      <c r="B9" s="16" t="s">
        <v>5</v>
      </c>
      <c r="C9" s="15"/>
      <c r="D9" s="66">
        <v>35764361</v>
      </c>
    </row>
    <row r="10" spans="1:4" ht="14.25" customHeight="1">
      <c r="A10" s="15" t="s">
        <v>8</v>
      </c>
      <c r="B10" s="16" t="s">
        <v>48</v>
      </c>
      <c r="C10" s="17"/>
      <c r="D10" s="65">
        <f>D8-D9</f>
        <v>-7983214</v>
      </c>
    </row>
    <row r="11" spans="1:4" ht="18.75" customHeight="1">
      <c r="A11" s="165" t="s">
        <v>14</v>
      </c>
      <c r="B11" s="166"/>
      <c r="C11" s="17"/>
      <c r="D11" s="65">
        <f>SUM(D12:D19)</f>
        <v>8283214</v>
      </c>
    </row>
    <row r="12" spans="1:4" ht="21.75" customHeight="1">
      <c r="A12" s="15" t="s">
        <v>6</v>
      </c>
      <c r="B12" s="18" t="s">
        <v>10</v>
      </c>
      <c r="C12" s="15" t="s">
        <v>15</v>
      </c>
      <c r="D12" s="65">
        <v>4000000</v>
      </c>
    </row>
    <row r="13" spans="1:4" ht="18.75" customHeight="1">
      <c r="A13" s="19" t="s">
        <v>7</v>
      </c>
      <c r="B13" s="17" t="s">
        <v>11</v>
      </c>
      <c r="C13" s="15" t="s">
        <v>15</v>
      </c>
      <c r="D13" s="98">
        <v>3000000</v>
      </c>
    </row>
    <row r="14" spans="1:4" ht="31.5" customHeight="1">
      <c r="A14" s="15" t="s">
        <v>8</v>
      </c>
      <c r="B14" s="20" t="s">
        <v>38</v>
      </c>
      <c r="C14" s="15" t="s">
        <v>27</v>
      </c>
      <c r="D14" s="65">
        <v>0</v>
      </c>
    </row>
    <row r="15" spans="1:4" ht="15.75" customHeight="1">
      <c r="A15" s="19" t="s">
        <v>0</v>
      </c>
      <c r="B15" s="17" t="s">
        <v>16</v>
      </c>
      <c r="C15" s="15" t="s">
        <v>28</v>
      </c>
      <c r="D15" s="65">
        <v>0</v>
      </c>
    </row>
    <row r="16" spans="1:4" ht="15" customHeight="1">
      <c r="A16" s="15" t="s">
        <v>9</v>
      </c>
      <c r="B16" s="17" t="s">
        <v>39</v>
      </c>
      <c r="C16" s="15" t="s">
        <v>47</v>
      </c>
      <c r="D16" s="65">
        <v>0</v>
      </c>
    </row>
    <row r="17" spans="1:4" ht="82.5" customHeight="1">
      <c r="A17" s="19" t="s">
        <v>12</v>
      </c>
      <c r="B17" s="164" t="s">
        <v>168</v>
      </c>
      <c r="C17" s="15" t="s">
        <v>122</v>
      </c>
      <c r="D17" s="99">
        <v>695361</v>
      </c>
    </row>
    <row r="18" spans="1:4" ht="15" customHeight="1">
      <c r="A18" s="15" t="s">
        <v>13</v>
      </c>
      <c r="B18" s="17" t="s">
        <v>43</v>
      </c>
      <c r="C18" s="15" t="s">
        <v>36</v>
      </c>
      <c r="D18" s="66">
        <v>0</v>
      </c>
    </row>
    <row r="19" spans="1:4" ht="15" customHeight="1">
      <c r="A19" s="15" t="s">
        <v>17</v>
      </c>
      <c r="B19" s="21" t="s">
        <v>26</v>
      </c>
      <c r="C19" s="15" t="s">
        <v>167</v>
      </c>
      <c r="D19" s="66">
        <v>587853</v>
      </c>
    </row>
    <row r="20" spans="1:4" ht="18.75" customHeight="1">
      <c r="A20" s="165" t="s">
        <v>40</v>
      </c>
      <c r="B20" s="166"/>
      <c r="C20" s="15"/>
      <c r="D20" s="66">
        <f>SUM(D21:D27)</f>
        <v>300000</v>
      </c>
    </row>
    <row r="21" spans="1:4" ht="16.5" customHeight="1">
      <c r="A21" s="15" t="s">
        <v>6</v>
      </c>
      <c r="B21" s="17" t="s">
        <v>29</v>
      </c>
      <c r="C21" s="15" t="s">
        <v>19</v>
      </c>
      <c r="D21" s="66">
        <v>200000</v>
      </c>
    </row>
    <row r="22" spans="1:4" ht="13.5" customHeight="1">
      <c r="A22" s="19" t="s">
        <v>7</v>
      </c>
      <c r="B22" s="22" t="s">
        <v>18</v>
      </c>
      <c r="C22" s="19" t="s">
        <v>19</v>
      </c>
      <c r="D22" s="67">
        <v>100000</v>
      </c>
    </row>
    <row r="23" spans="1:4" ht="38.25" customHeight="1">
      <c r="A23" s="15" t="s">
        <v>8</v>
      </c>
      <c r="B23" s="23" t="s">
        <v>32</v>
      </c>
      <c r="C23" s="15" t="s">
        <v>33</v>
      </c>
      <c r="D23" s="66">
        <v>0</v>
      </c>
    </row>
    <row r="24" spans="1:4" ht="14.25" customHeight="1">
      <c r="A24" s="19" t="s">
        <v>0</v>
      </c>
      <c r="B24" s="22" t="s">
        <v>30</v>
      </c>
      <c r="C24" s="19" t="s">
        <v>25</v>
      </c>
      <c r="D24" s="31">
        <v>0</v>
      </c>
    </row>
    <row r="25" spans="1:4" ht="15.75" customHeight="1">
      <c r="A25" s="15" t="s">
        <v>9</v>
      </c>
      <c r="B25" s="17" t="s">
        <v>31</v>
      </c>
      <c r="C25" s="15" t="s">
        <v>21</v>
      </c>
      <c r="D25" s="30">
        <v>0</v>
      </c>
    </row>
    <row r="26" spans="1:4" ht="15" customHeight="1">
      <c r="A26" s="24" t="s">
        <v>12</v>
      </c>
      <c r="B26" s="21" t="s">
        <v>44</v>
      </c>
      <c r="C26" s="24" t="s">
        <v>22</v>
      </c>
      <c r="D26" s="29">
        <v>0</v>
      </c>
    </row>
    <row r="27" spans="1:6" ht="16.5" customHeight="1">
      <c r="A27" s="24" t="s">
        <v>13</v>
      </c>
      <c r="B27" s="21" t="s">
        <v>23</v>
      </c>
      <c r="C27" s="25" t="s">
        <v>20</v>
      </c>
      <c r="D27" s="64">
        <v>0</v>
      </c>
      <c r="E27" s="8"/>
      <c r="F27" s="8"/>
    </row>
    <row r="28" spans="1:3" ht="12.75">
      <c r="A28" s="2"/>
      <c r="B28" s="3"/>
      <c r="C28" s="9"/>
    </row>
    <row r="29" spans="1:2" ht="12.75">
      <c r="A29" s="10"/>
      <c r="B29" s="9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3 
do Uchwały  Nr XXI/130/2020 Rady Miasta i Gminy Kosów Lacki 
z dnia 29 grudnia 2020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F3" sqref="F3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375" style="1" customWidth="1"/>
    <col min="5" max="5" width="31.125" style="1" customWidth="1"/>
    <col min="6" max="6" width="14.375" style="1" customWidth="1"/>
    <col min="7" max="7" width="12.50390625" style="1" customWidth="1"/>
    <col min="8" max="8" width="11.50390625" style="1" customWidth="1"/>
    <col min="9" max="16384" width="9.125" style="1" customWidth="1"/>
  </cols>
  <sheetData>
    <row r="1" spans="1:8" ht="45.75" customHeight="1">
      <c r="A1" s="170" t="s">
        <v>126</v>
      </c>
      <c r="B1" s="170"/>
      <c r="C1" s="170"/>
      <c r="D1" s="170"/>
      <c r="E1" s="170"/>
      <c r="F1" s="170"/>
      <c r="G1" s="170"/>
      <c r="H1" s="170"/>
    </row>
    <row r="2" spans="5:8" ht="19.5" customHeight="1">
      <c r="E2" s="4"/>
      <c r="F2" s="4"/>
      <c r="G2" s="4"/>
      <c r="H2" s="4"/>
    </row>
    <row r="3" ht="19.5" customHeight="1">
      <c r="H3" s="6"/>
    </row>
    <row r="4" spans="1:8" ht="19.5" customHeight="1">
      <c r="A4" s="183" t="s">
        <v>34</v>
      </c>
      <c r="B4" s="183" t="s">
        <v>1</v>
      </c>
      <c r="C4" s="183" t="s">
        <v>2</v>
      </c>
      <c r="D4" s="183" t="s">
        <v>42</v>
      </c>
      <c r="E4" s="183" t="s">
        <v>4</v>
      </c>
      <c r="F4" s="177" t="s">
        <v>76</v>
      </c>
      <c r="G4" s="178"/>
      <c r="H4" s="179"/>
    </row>
    <row r="5" spans="1:8" ht="19.5" customHeight="1">
      <c r="A5" s="184"/>
      <c r="B5" s="184"/>
      <c r="C5" s="184"/>
      <c r="D5" s="184"/>
      <c r="E5" s="184"/>
      <c r="F5" s="97" t="s">
        <v>77</v>
      </c>
      <c r="G5" s="97" t="s">
        <v>78</v>
      </c>
      <c r="H5" s="97" t="s">
        <v>79</v>
      </c>
    </row>
    <row r="6" spans="1:8" ht="7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27.75" customHeight="1">
      <c r="A7" s="174" t="s">
        <v>74</v>
      </c>
      <c r="B7" s="175"/>
      <c r="C7" s="175"/>
      <c r="D7" s="176"/>
      <c r="E7" s="45" t="s">
        <v>75</v>
      </c>
      <c r="F7" s="185"/>
      <c r="G7" s="186"/>
      <c r="H7" s="187"/>
    </row>
    <row r="8" spans="1:8" ht="27.75" customHeight="1">
      <c r="A8" s="57">
        <v>1</v>
      </c>
      <c r="B8" s="57">
        <v>600</v>
      </c>
      <c r="C8" s="57">
        <v>60014</v>
      </c>
      <c r="D8" s="57">
        <v>6300</v>
      </c>
      <c r="E8" s="40" t="s">
        <v>123</v>
      </c>
      <c r="F8" s="122"/>
      <c r="G8" s="122"/>
      <c r="H8" s="123">
        <v>732719.03</v>
      </c>
    </row>
    <row r="9" spans="1:8" ht="27.75" customHeight="1">
      <c r="A9" s="57">
        <v>2</v>
      </c>
      <c r="B9" s="57">
        <v>710</v>
      </c>
      <c r="C9" s="57">
        <v>71095</v>
      </c>
      <c r="D9" s="57">
        <v>6639</v>
      </c>
      <c r="E9" s="62" t="s">
        <v>54</v>
      </c>
      <c r="F9" s="117">
        <v>0</v>
      </c>
      <c r="G9" s="117">
        <v>0</v>
      </c>
      <c r="H9" s="117">
        <v>3411.78</v>
      </c>
    </row>
    <row r="10" spans="1:8" ht="27.75" customHeight="1">
      <c r="A10" s="57">
        <v>3</v>
      </c>
      <c r="B10" s="57">
        <v>801</v>
      </c>
      <c r="C10" s="57">
        <v>80104</v>
      </c>
      <c r="D10" s="57">
        <v>2310</v>
      </c>
      <c r="E10" s="62" t="s">
        <v>112</v>
      </c>
      <c r="F10" s="117">
        <v>0</v>
      </c>
      <c r="G10" s="117">
        <v>0</v>
      </c>
      <c r="H10" s="117">
        <v>12000</v>
      </c>
    </row>
    <row r="11" spans="1:8" ht="30" customHeight="1">
      <c r="A11" s="57">
        <v>4</v>
      </c>
      <c r="B11" s="39">
        <v>921</v>
      </c>
      <c r="C11" s="39">
        <v>92109</v>
      </c>
      <c r="D11" s="39">
        <v>2480</v>
      </c>
      <c r="E11" s="34" t="s">
        <v>50</v>
      </c>
      <c r="F11" s="118">
        <v>504000</v>
      </c>
      <c r="G11" s="118">
        <v>0</v>
      </c>
      <c r="H11" s="118">
        <v>0</v>
      </c>
    </row>
    <row r="12" spans="1:8" ht="30" customHeight="1">
      <c r="A12" s="57">
        <v>5</v>
      </c>
      <c r="B12" s="39">
        <v>921</v>
      </c>
      <c r="C12" s="39">
        <v>92116</v>
      </c>
      <c r="D12" s="39">
        <v>2480</v>
      </c>
      <c r="E12" s="34" t="s">
        <v>51</v>
      </c>
      <c r="F12" s="118">
        <v>156000</v>
      </c>
      <c r="G12" s="118">
        <v>0</v>
      </c>
      <c r="H12" s="118">
        <v>0</v>
      </c>
    </row>
    <row r="13" spans="1:8" ht="30" customHeight="1">
      <c r="A13" s="180" t="s">
        <v>88</v>
      </c>
      <c r="B13" s="181"/>
      <c r="C13" s="181"/>
      <c r="D13" s="182"/>
      <c r="E13" s="61" t="s">
        <v>52</v>
      </c>
      <c r="F13" s="188"/>
      <c r="G13" s="189"/>
      <c r="H13" s="190"/>
    </row>
    <row r="14" spans="1:8" ht="30" customHeight="1">
      <c r="A14" s="48">
        <v>1</v>
      </c>
      <c r="B14" s="53">
        <v>851</v>
      </c>
      <c r="C14" s="53">
        <v>85154</v>
      </c>
      <c r="D14" s="53">
        <v>2360</v>
      </c>
      <c r="E14" s="48" t="s">
        <v>53</v>
      </c>
      <c r="F14" s="119">
        <v>0</v>
      </c>
      <c r="G14" s="119">
        <v>0</v>
      </c>
      <c r="H14" s="119">
        <v>14000</v>
      </c>
    </row>
    <row r="15" spans="1:8" ht="30" customHeight="1">
      <c r="A15" s="34">
        <v>2</v>
      </c>
      <c r="B15" s="39">
        <v>921</v>
      </c>
      <c r="C15" s="39">
        <v>92195</v>
      </c>
      <c r="D15" s="39">
        <v>2360</v>
      </c>
      <c r="E15" s="34" t="s">
        <v>87</v>
      </c>
      <c r="F15" s="118">
        <v>0</v>
      </c>
      <c r="G15" s="118">
        <v>0</v>
      </c>
      <c r="H15" s="118">
        <v>10000</v>
      </c>
    </row>
    <row r="16" spans="1:8" ht="30" customHeight="1">
      <c r="A16" s="171" t="s">
        <v>41</v>
      </c>
      <c r="B16" s="172"/>
      <c r="C16" s="172"/>
      <c r="D16" s="172"/>
      <c r="E16" s="173"/>
      <c r="F16" s="120">
        <f>F11+F12</f>
        <v>660000</v>
      </c>
      <c r="G16" s="120"/>
      <c r="H16" s="121">
        <f>SUM(H8:H12)+H14+H15</f>
        <v>772130.81</v>
      </c>
    </row>
    <row r="18" ht="12.75">
      <c r="A18" s="14"/>
    </row>
    <row r="19" ht="12.75">
      <c r="A19" s="13"/>
    </row>
    <row r="21" ht="12.75">
      <c r="A21" s="13"/>
    </row>
  </sheetData>
  <sheetProtection/>
  <mergeCells count="12">
    <mergeCell ref="F7:H7"/>
    <mergeCell ref="F13:H13"/>
    <mergeCell ref="A1:H1"/>
    <mergeCell ref="A16:E16"/>
    <mergeCell ref="A7:D7"/>
    <mergeCell ref="F4:H4"/>
    <mergeCell ref="A13:D13"/>
    <mergeCell ref="E4:E5"/>
    <mergeCell ref="D4:D5"/>
    <mergeCell ref="C4:C5"/>
    <mergeCell ref="B4:B5"/>
    <mergeCell ref="A4:A5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XXI/130/2020 Rady Miasta i  Gminy Kosów Lacki 
z dnia 29 grudnia 2020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7.625" style="0" bestFit="1" customWidth="1"/>
    <col min="3" max="3" width="7.625" style="0" customWidth="1"/>
    <col min="4" max="4" width="29.875" style="0" customWidth="1"/>
    <col min="5" max="5" width="11.125" style="0" customWidth="1"/>
    <col min="6" max="6" width="9.50390625" style="0" customWidth="1"/>
    <col min="7" max="7" width="8.625" style="0" customWidth="1"/>
    <col min="8" max="8" width="8.50390625" style="0" customWidth="1"/>
    <col min="9" max="9" width="9.375" style="0" customWidth="1"/>
    <col min="10" max="10" width="11.00390625" style="0" customWidth="1"/>
    <col min="11" max="11" width="8.50390625" style="0" customWidth="1"/>
    <col min="12" max="12" width="9.125" style="0" customWidth="1"/>
    <col min="13" max="13" width="4.50390625" style="0" customWidth="1"/>
  </cols>
  <sheetData>
    <row r="1" spans="1:11" ht="41.25" customHeight="1">
      <c r="A1" s="196"/>
      <c r="B1" s="196"/>
      <c r="C1" s="196"/>
      <c r="D1" s="196"/>
      <c r="E1" s="196"/>
      <c r="F1" s="196"/>
      <c r="G1" s="196"/>
      <c r="H1" s="196"/>
      <c r="I1" s="196"/>
      <c r="J1" s="83"/>
      <c r="K1" s="63"/>
    </row>
    <row r="2" spans="1:11" ht="57" customHeight="1">
      <c r="A2" s="194" t="s">
        <v>127</v>
      </c>
      <c r="B2" s="194"/>
      <c r="C2" s="194"/>
      <c r="D2" s="194"/>
      <c r="E2" s="194"/>
      <c r="F2" s="194"/>
      <c r="G2" s="194"/>
      <c r="H2" s="194"/>
      <c r="I2" s="194"/>
      <c r="J2" s="194"/>
      <c r="K2" s="11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83" t="s">
        <v>1</v>
      </c>
      <c r="B4" s="183" t="s">
        <v>2</v>
      </c>
      <c r="C4" s="191" t="s">
        <v>3</v>
      </c>
      <c r="D4" s="191" t="s">
        <v>85</v>
      </c>
      <c r="E4" s="191" t="s">
        <v>101</v>
      </c>
      <c r="F4" s="191" t="s">
        <v>46</v>
      </c>
      <c r="G4" s="191" t="s">
        <v>86</v>
      </c>
      <c r="H4" s="198"/>
      <c r="I4" s="198"/>
      <c r="J4" s="191" t="s">
        <v>102</v>
      </c>
    </row>
    <row r="5" spans="1:10" ht="15" customHeight="1">
      <c r="A5" s="197"/>
      <c r="B5" s="197"/>
      <c r="C5" s="192"/>
      <c r="D5" s="192"/>
      <c r="E5" s="192"/>
      <c r="F5" s="192"/>
      <c r="G5" s="192"/>
      <c r="H5" s="191" t="s">
        <v>45</v>
      </c>
      <c r="I5" s="191" t="s">
        <v>55</v>
      </c>
      <c r="J5" s="192"/>
    </row>
    <row r="6" spans="1:10" ht="18" customHeight="1">
      <c r="A6" s="197"/>
      <c r="B6" s="197"/>
      <c r="C6" s="192"/>
      <c r="D6" s="192"/>
      <c r="E6" s="192"/>
      <c r="F6" s="192"/>
      <c r="G6" s="192"/>
      <c r="H6" s="192"/>
      <c r="I6" s="192"/>
      <c r="J6" s="192"/>
    </row>
    <row r="7" spans="1:10" ht="61.5" customHeight="1">
      <c r="A7" s="184"/>
      <c r="B7" s="184"/>
      <c r="C7" s="193"/>
      <c r="D7" s="193"/>
      <c r="E7" s="193"/>
      <c r="F7" s="193"/>
      <c r="G7" s="193"/>
      <c r="H7" s="193"/>
      <c r="I7" s="193"/>
      <c r="J7" s="193"/>
    </row>
    <row r="8" spans="1:10" ht="7.5" customHeight="1">
      <c r="A8" s="42">
        <v>1</v>
      </c>
      <c r="B8" s="42">
        <v>2</v>
      </c>
      <c r="C8" s="42">
        <v>3</v>
      </c>
      <c r="D8" s="42">
        <v>4</v>
      </c>
      <c r="E8" s="42"/>
      <c r="F8" s="42">
        <v>5</v>
      </c>
      <c r="G8" s="42">
        <v>6</v>
      </c>
      <c r="H8" s="42">
        <v>7</v>
      </c>
      <c r="I8" s="42">
        <v>8</v>
      </c>
      <c r="J8" s="42"/>
    </row>
    <row r="9" spans="1:10" ht="30.75" customHeight="1">
      <c r="A9" s="43"/>
      <c r="B9" s="43"/>
      <c r="C9" s="43"/>
      <c r="D9" s="33" t="s">
        <v>49</v>
      </c>
      <c r="E9" s="33">
        <v>0</v>
      </c>
      <c r="F9" s="91">
        <f>F11</f>
        <v>430321</v>
      </c>
      <c r="G9" s="91">
        <f>G11</f>
        <v>430321</v>
      </c>
      <c r="H9" s="91">
        <f>H11</f>
        <v>430321</v>
      </c>
      <c r="I9" s="91">
        <f>I11</f>
        <v>0</v>
      </c>
      <c r="J9" s="84">
        <v>0</v>
      </c>
    </row>
    <row r="10" spans="1:10" ht="19.5" customHeight="1">
      <c r="A10" s="47"/>
      <c r="B10" s="47"/>
      <c r="C10" s="47"/>
      <c r="D10" s="51" t="s">
        <v>37</v>
      </c>
      <c r="E10" s="51"/>
      <c r="F10" s="92"/>
      <c r="G10" s="92"/>
      <c r="H10" s="93"/>
      <c r="I10" s="94"/>
      <c r="J10" s="41"/>
    </row>
    <row r="11" spans="1:10" ht="19.5" customHeight="1">
      <c r="A11" s="53">
        <v>801</v>
      </c>
      <c r="B11" s="53">
        <v>80148</v>
      </c>
      <c r="C11" s="53"/>
      <c r="D11" s="52" t="s">
        <v>115</v>
      </c>
      <c r="E11" s="70">
        <v>0</v>
      </c>
      <c r="F11" s="49">
        <f>F12</f>
        <v>430321</v>
      </c>
      <c r="G11" s="49">
        <f>G12</f>
        <v>430321</v>
      </c>
      <c r="H11" s="49">
        <f>H12</f>
        <v>430321</v>
      </c>
      <c r="I11" s="70">
        <v>0</v>
      </c>
      <c r="J11" s="75">
        <v>0</v>
      </c>
    </row>
    <row r="12" spans="1:10" ht="36.75" customHeight="1">
      <c r="A12" s="71"/>
      <c r="B12" s="71"/>
      <c r="C12" s="71"/>
      <c r="D12" s="72" t="s">
        <v>107</v>
      </c>
      <c r="E12" s="85">
        <v>0</v>
      </c>
      <c r="F12" s="73">
        <f>SUM(F13:F14)</f>
        <v>430321</v>
      </c>
      <c r="G12" s="73">
        <f>SUM(G15:G17)</f>
        <v>430321</v>
      </c>
      <c r="H12" s="73">
        <f>SUM(H15:H17)</f>
        <v>430321</v>
      </c>
      <c r="I12" s="74">
        <v>0</v>
      </c>
      <c r="J12" s="86">
        <v>0</v>
      </c>
    </row>
    <row r="13" spans="1:10" ht="19.5" customHeight="1">
      <c r="A13" s="43"/>
      <c r="B13" s="43"/>
      <c r="C13" s="79" t="s">
        <v>92</v>
      </c>
      <c r="D13" s="68" t="s">
        <v>94</v>
      </c>
      <c r="E13" s="87">
        <v>0</v>
      </c>
      <c r="F13" s="36">
        <v>430271</v>
      </c>
      <c r="G13" s="36">
        <v>0</v>
      </c>
      <c r="H13" s="36">
        <v>0</v>
      </c>
      <c r="I13" s="77">
        <v>0</v>
      </c>
      <c r="J13" s="77">
        <v>0</v>
      </c>
    </row>
    <row r="14" spans="1:10" ht="18.75" customHeight="1">
      <c r="A14" s="41"/>
      <c r="B14" s="41"/>
      <c r="C14" s="80" t="s">
        <v>93</v>
      </c>
      <c r="D14" s="54" t="s">
        <v>95</v>
      </c>
      <c r="E14" s="88">
        <v>0</v>
      </c>
      <c r="F14" s="81">
        <v>50</v>
      </c>
      <c r="G14" s="44">
        <v>0</v>
      </c>
      <c r="H14" s="44">
        <v>0</v>
      </c>
      <c r="I14" s="78">
        <v>0</v>
      </c>
      <c r="J14" s="69">
        <v>0</v>
      </c>
    </row>
    <row r="15" spans="1:10" ht="18" customHeight="1">
      <c r="A15" s="41"/>
      <c r="B15" s="41"/>
      <c r="C15" s="80" t="s">
        <v>98</v>
      </c>
      <c r="D15" s="54" t="s">
        <v>99</v>
      </c>
      <c r="E15" s="89">
        <v>0</v>
      </c>
      <c r="F15" s="82">
        <v>0</v>
      </c>
      <c r="G15" s="37">
        <v>2194</v>
      </c>
      <c r="H15" s="37">
        <f>G15</f>
        <v>2194</v>
      </c>
      <c r="I15" s="69">
        <v>0</v>
      </c>
      <c r="J15" s="69">
        <v>0</v>
      </c>
    </row>
    <row r="16" spans="1:10" ht="17.25" customHeight="1">
      <c r="A16" s="41"/>
      <c r="B16" s="104"/>
      <c r="C16" s="105" t="s">
        <v>96</v>
      </c>
      <c r="D16" s="54" t="s">
        <v>97</v>
      </c>
      <c r="E16" s="106">
        <v>0</v>
      </c>
      <c r="F16" s="37">
        <v>0</v>
      </c>
      <c r="G16" s="107">
        <v>428027</v>
      </c>
      <c r="H16" s="82">
        <f>G16</f>
        <v>428027</v>
      </c>
      <c r="I16" s="69">
        <v>0</v>
      </c>
      <c r="J16" s="69">
        <v>0</v>
      </c>
    </row>
    <row r="17" spans="1:10" ht="17.25" customHeight="1">
      <c r="A17" s="100"/>
      <c r="B17" s="100"/>
      <c r="C17" s="101" t="s">
        <v>116</v>
      </c>
      <c r="D17" s="76" t="s">
        <v>117</v>
      </c>
      <c r="E17" s="90">
        <v>0</v>
      </c>
      <c r="F17" s="102">
        <v>0</v>
      </c>
      <c r="G17" s="102">
        <v>100</v>
      </c>
      <c r="H17" s="82">
        <f>G17</f>
        <v>100</v>
      </c>
      <c r="I17" s="103"/>
      <c r="J17" s="103"/>
    </row>
    <row r="18" spans="1:10" s="11" customFormat="1" ht="19.5" customHeight="1">
      <c r="A18" s="195" t="s">
        <v>41</v>
      </c>
      <c r="B18" s="195"/>
      <c r="C18" s="195"/>
      <c r="D18" s="195"/>
      <c r="E18" s="86">
        <v>0</v>
      </c>
      <c r="F18" s="38">
        <f>F11</f>
        <v>430321</v>
      </c>
      <c r="G18" s="38">
        <f>G11</f>
        <v>430321</v>
      </c>
      <c r="H18" s="38">
        <f>H11</f>
        <v>430321</v>
      </c>
      <c r="I18" s="38">
        <f>I11</f>
        <v>0</v>
      </c>
      <c r="J18" s="38">
        <v>0</v>
      </c>
    </row>
  </sheetData>
  <sheetProtection/>
  <mergeCells count="14">
    <mergeCell ref="A1:I1"/>
    <mergeCell ref="A4:A7"/>
    <mergeCell ref="B4:B7"/>
    <mergeCell ref="C4:C7"/>
    <mergeCell ref="D4:D7"/>
    <mergeCell ref="E4:E7"/>
    <mergeCell ref="F4:F7"/>
    <mergeCell ref="G4:I4"/>
    <mergeCell ref="J4:J7"/>
    <mergeCell ref="G5:G7"/>
    <mergeCell ref="H5:H7"/>
    <mergeCell ref="I5:I7"/>
    <mergeCell ref="A2:J2"/>
    <mergeCell ref="A18:D18"/>
  </mergeCells>
  <printOptions horizontalCentered="1"/>
  <pageMargins left="0.49583333333333335" right="0.25" top="0.75" bottom="0.75" header="0.3" footer="0.3"/>
  <pageSetup horizontalDpi="600" verticalDpi="600" orientation="portrait" paperSize="9" scale="85" r:id="rId1"/>
  <headerFooter alignWithMargins="0">
    <oddHeader>&amp;R&amp;9Załącznik nr &amp;A
do Uchwały Nr XXI/130/2020 Rady Miasta i Gminy Kosów Lacki
z dnia 29 grudnia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1:R14"/>
  <sheetViews>
    <sheetView view="pageLayout" workbookViewId="0" topLeftCell="A1">
      <selection activeCell="H1" sqref="H1:R1"/>
    </sheetView>
  </sheetViews>
  <sheetFormatPr defaultColWidth="9.125" defaultRowHeight="12.75"/>
  <cols>
    <col min="1" max="1" width="3.375" style="1" customWidth="1"/>
    <col min="2" max="7" width="9.125" style="1" hidden="1" customWidth="1"/>
    <col min="8" max="8" width="4.00390625" style="1" customWidth="1"/>
    <col min="9" max="9" width="8.125" style="1" customWidth="1"/>
    <col min="10" max="10" width="4.125" style="1" customWidth="1"/>
    <col min="11" max="11" width="5.375" style="1" hidden="1" customWidth="1"/>
    <col min="12" max="12" width="5.375" style="1" customWidth="1"/>
    <col min="13" max="13" width="7.875" style="1" customWidth="1"/>
    <col min="14" max="14" width="11.00390625" style="1" customWidth="1"/>
    <col min="15" max="15" width="22.00390625" style="1" customWidth="1"/>
    <col min="16" max="16" width="12.625" style="1" customWidth="1"/>
    <col min="17" max="17" width="10.50390625" style="1" customWidth="1"/>
    <col min="18" max="18" width="9.625" style="1" customWidth="1"/>
    <col min="19" max="16384" width="9.125" style="1" customWidth="1"/>
  </cols>
  <sheetData>
    <row r="1" spans="8:18" ht="45.75" customHeight="1">
      <c r="H1" s="170" t="s">
        <v>81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4:18" ht="19.5" customHeight="1">
      <c r="N2" s="4"/>
      <c r="O2" s="4"/>
      <c r="P2" s="4"/>
      <c r="Q2" s="4"/>
      <c r="R2" s="4"/>
    </row>
    <row r="3" ht="19.5" customHeight="1">
      <c r="R3" s="6"/>
    </row>
    <row r="4" spans="8:18" ht="19.5" customHeight="1">
      <c r="H4" s="177" t="s">
        <v>46</v>
      </c>
      <c r="I4" s="178"/>
      <c r="J4" s="178"/>
      <c r="K4" s="178"/>
      <c r="L4" s="178"/>
      <c r="M4" s="178"/>
      <c r="N4" s="179"/>
      <c r="O4" s="177" t="s">
        <v>5</v>
      </c>
      <c r="P4" s="178"/>
      <c r="Q4" s="178"/>
      <c r="R4" s="179"/>
    </row>
    <row r="5" spans="8:18" ht="68.25" customHeight="1">
      <c r="H5" s="174" t="s">
        <v>82</v>
      </c>
      <c r="I5" s="175"/>
      <c r="J5" s="175"/>
      <c r="K5" s="176"/>
      <c r="L5" s="57" t="s">
        <v>1</v>
      </c>
      <c r="M5" s="56" t="s">
        <v>2</v>
      </c>
      <c r="N5" s="45" t="s">
        <v>56</v>
      </c>
      <c r="O5" s="58" t="s">
        <v>83</v>
      </c>
      <c r="P5" s="57" t="s">
        <v>1</v>
      </c>
      <c r="Q5" s="56" t="s">
        <v>2</v>
      </c>
      <c r="R5" s="45" t="s">
        <v>56</v>
      </c>
    </row>
    <row r="6" spans="8:18" ht="30" customHeight="1">
      <c r="H6" s="46"/>
      <c r="I6" s="43"/>
      <c r="J6" s="43"/>
      <c r="K6" s="43">
        <v>2480</v>
      </c>
      <c r="L6" s="43">
        <v>756</v>
      </c>
      <c r="M6" s="43">
        <v>75618</v>
      </c>
      <c r="N6" s="36">
        <v>92000</v>
      </c>
      <c r="O6" s="46"/>
      <c r="P6" s="59">
        <v>851</v>
      </c>
      <c r="Q6" s="59">
        <v>85154</v>
      </c>
      <c r="R6" s="36">
        <v>87000</v>
      </c>
    </row>
    <row r="7" spans="8:18" ht="41.25" customHeight="1">
      <c r="H7" s="47"/>
      <c r="I7" s="41"/>
      <c r="J7" s="41"/>
      <c r="K7" s="41">
        <v>2480</v>
      </c>
      <c r="L7" s="41"/>
      <c r="M7" s="41"/>
      <c r="N7" s="37"/>
      <c r="O7" s="32" t="s">
        <v>84</v>
      </c>
      <c r="P7" s="57" t="s">
        <v>1</v>
      </c>
      <c r="Q7" s="56" t="s">
        <v>2</v>
      </c>
      <c r="R7" s="45" t="s">
        <v>56</v>
      </c>
    </row>
    <row r="8" spans="8:18" ht="30" customHeight="1">
      <c r="H8" s="48"/>
      <c r="I8" s="48"/>
      <c r="J8" s="48"/>
      <c r="K8" s="48">
        <v>2830</v>
      </c>
      <c r="L8" s="48"/>
      <c r="M8" s="48"/>
      <c r="N8" s="49"/>
      <c r="O8" s="48"/>
      <c r="P8" s="60">
        <v>851</v>
      </c>
      <c r="Q8" s="96">
        <v>85153</v>
      </c>
      <c r="R8" s="49">
        <v>5000</v>
      </c>
    </row>
    <row r="9" spans="8:18" ht="30" customHeight="1">
      <c r="H9" s="171" t="s">
        <v>41</v>
      </c>
      <c r="I9" s="172"/>
      <c r="J9" s="172"/>
      <c r="K9" s="172"/>
      <c r="L9" s="172"/>
      <c r="M9" s="172"/>
      <c r="N9" s="38">
        <f>N6</f>
        <v>92000</v>
      </c>
      <c r="O9" s="55"/>
      <c r="P9" s="50"/>
      <c r="Q9" s="50"/>
      <c r="R9" s="35">
        <f>R6+R8</f>
        <v>92000</v>
      </c>
    </row>
    <row r="11" ht="12.75">
      <c r="H11" s="14"/>
    </row>
    <row r="12" ht="12.75">
      <c r="H12" s="13"/>
    </row>
    <row r="14" ht="12.75">
      <c r="H14" s="13"/>
    </row>
  </sheetData>
  <sheetProtection/>
  <mergeCells count="5">
    <mergeCell ref="H5:K5"/>
    <mergeCell ref="H4:N4"/>
    <mergeCell ref="O4:R4"/>
    <mergeCell ref="H9:M9"/>
    <mergeCell ref="H1:R1"/>
  </mergeCells>
  <printOptions horizontalCentered="1"/>
  <pageMargins left="0.5511811023622047" right="0.5118110236220472" top="1.35572916666666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XXI/130/2020 Rady Miasta i  Gminy Kosów Lacki
z dnia 29 grudnia 2020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1">
      <selection activeCell="F4" sqref="F4"/>
    </sheetView>
  </sheetViews>
  <sheetFormatPr defaultColWidth="9.125" defaultRowHeight="12.75"/>
  <cols>
    <col min="1" max="1" width="6.50390625" style="111" customWidth="1"/>
    <col min="2" max="2" width="9.00390625" style="111" bestFit="1" customWidth="1"/>
    <col min="3" max="3" width="8.00390625" style="111" customWidth="1"/>
    <col min="4" max="4" width="28.625" style="111" customWidth="1"/>
    <col min="5" max="5" width="56.50390625" style="111" customWidth="1"/>
    <col min="6" max="6" width="22.75390625" style="108" customWidth="1"/>
    <col min="7" max="7" width="16.75390625" style="108" customWidth="1"/>
    <col min="8" max="8" width="11.50390625" style="108" customWidth="1"/>
    <col min="9" max="11" width="9.125" style="108" customWidth="1"/>
    <col min="12" max="16384" width="9.125" style="108" customWidth="1"/>
  </cols>
  <sheetData>
    <row r="1" spans="1:7" ht="42" customHeight="1">
      <c r="A1" s="206" t="s">
        <v>162</v>
      </c>
      <c r="B1" s="206"/>
      <c r="C1" s="206"/>
      <c r="D1" s="206"/>
      <c r="E1" s="206"/>
      <c r="F1" s="206"/>
      <c r="G1" s="206"/>
    </row>
    <row r="2" spans="1:6" ht="12.75" customHeight="1">
      <c r="A2" s="109"/>
      <c r="B2" s="109"/>
      <c r="C2" s="109"/>
      <c r="D2" s="109"/>
      <c r="E2" s="109"/>
      <c r="F2" s="109"/>
    </row>
    <row r="3" spans="1:7" ht="18.75" customHeight="1">
      <c r="A3" s="124" t="s">
        <v>103</v>
      </c>
      <c r="B3" s="124" t="s">
        <v>2</v>
      </c>
      <c r="C3" s="124" t="s">
        <v>3</v>
      </c>
      <c r="D3" s="125" t="s">
        <v>57</v>
      </c>
      <c r="E3" s="125" t="s">
        <v>104</v>
      </c>
      <c r="F3" s="125" t="s">
        <v>128</v>
      </c>
      <c r="G3" s="124" t="s">
        <v>129</v>
      </c>
    </row>
    <row r="4" spans="1:7" ht="12" customHeight="1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113">
        <v>7</v>
      </c>
    </row>
    <row r="5" spans="1:7" ht="15.75" customHeight="1">
      <c r="A5" s="126">
        <v>600</v>
      </c>
      <c r="B5" s="126">
        <v>60016</v>
      </c>
      <c r="C5" s="126">
        <v>4300</v>
      </c>
      <c r="D5" s="127" t="s">
        <v>67</v>
      </c>
      <c r="E5" s="128" t="s">
        <v>130</v>
      </c>
      <c r="F5" s="128" t="s">
        <v>131</v>
      </c>
      <c r="G5" s="130">
        <v>3894.5</v>
      </c>
    </row>
    <row r="6" spans="1:7" ht="17.25" customHeight="1">
      <c r="A6" s="126">
        <v>600</v>
      </c>
      <c r="B6" s="126">
        <v>60016</v>
      </c>
      <c r="C6" s="126">
        <v>4300</v>
      </c>
      <c r="D6" s="127" t="s">
        <v>105</v>
      </c>
      <c r="E6" s="144" t="s">
        <v>169</v>
      </c>
      <c r="F6" s="128" t="s">
        <v>131</v>
      </c>
      <c r="G6" s="130">
        <v>3000</v>
      </c>
    </row>
    <row r="7" spans="1:7" ht="17.25" customHeight="1">
      <c r="A7" s="126">
        <v>600</v>
      </c>
      <c r="B7" s="126">
        <v>60016</v>
      </c>
      <c r="C7" s="126">
        <v>4300</v>
      </c>
      <c r="D7" s="127" t="s">
        <v>63</v>
      </c>
      <c r="E7" s="144" t="s">
        <v>120</v>
      </c>
      <c r="F7" s="128" t="s">
        <v>131</v>
      </c>
      <c r="G7" s="130">
        <v>11887.84</v>
      </c>
    </row>
    <row r="8" spans="1:8" ht="18.75" customHeight="1">
      <c r="A8" s="126">
        <v>600</v>
      </c>
      <c r="B8" s="126">
        <v>60016</v>
      </c>
      <c r="C8" s="126">
        <v>4300</v>
      </c>
      <c r="D8" s="144" t="s">
        <v>91</v>
      </c>
      <c r="E8" s="144" t="s">
        <v>170</v>
      </c>
      <c r="F8" s="128" t="s">
        <v>131</v>
      </c>
      <c r="G8" s="130">
        <v>10000</v>
      </c>
      <c r="H8" s="110"/>
    </row>
    <row r="9" spans="1:8" ht="18.75" customHeight="1">
      <c r="A9" s="126">
        <v>600</v>
      </c>
      <c r="B9" s="126">
        <v>60016</v>
      </c>
      <c r="C9" s="126">
        <v>4300</v>
      </c>
      <c r="D9" s="144" t="s">
        <v>60</v>
      </c>
      <c r="E9" s="144" t="s">
        <v>132</v>
      </c>
      <c r="F9" s="128" t="s">
        <v>131</v>
      </c>
      <c r="G9" s="130">
        <v>14000</v>
      </c>
      <c r="H9" s="110"/>
    </row>
    <row r="10" spans="1:8" ht="17.25" customHeight="1">
      <c r="A10" s="126">
        <v>600</v>
      </c>
      <c r="B10" s="126">
        <v>60016</v>
      </c>
      <c r="C10" s="126">
        <v>4300</v>
      </c>
      <c r="D10" s="128" t="s">
        <v>59</v>
      </c>
      <c r="E10" s="128" t="s">
        <v>133</v>
      </c>
      <c r="F10" s="128" t="s">
        <v>131</v>
      </c>
      <c r="G10" s="130">
        <v>10083.85</v>
      </c>
      <c r="H10" s="110"/>
    </row>
    <row r="11" spans="1:8" ht="19.5" customHeight="1">
      <c r="A11" s="126">
        <v>600</v>
      </c>
      <c r="B11" s="126">
        <v>60016</v>
      </c>
      <c r="C11" s="126">
        <v>4300</v>
      </c>
      <c r="D11" s="127" t="s">
        <v>108</v>
      </c>
      <c r="E11" s="128" t="s">
        <v>120</v>
      </c>
      <c r="F11" s="128" t="s">
        <v>131</v>
      </c>
      <c r="G11" s="130">
        <v>12165.38</v>
      </c>
      <c r="H11" s="110"/>
    </row>
    <row r="12" spans="1:8" ht="17.25" customHeight="1">
      <c r="A12" s="126">
        <v>600</v>
      </c>
      <c r="B12" s="126">
        <v>60016</v>
      </c>
      <c r="C12" s="126">
        <v>4300</v>
      </c>
      <c r="D12" s="127" t="s">
        <v>64</v>
      </c>
      <c r="E12" s="128" t="s">
        <v>134</v>
      </c>
      <c r="F12" s="128" t="s">
        <v>131</v>
      </c>
      <c r="G12" s="130">
        <v>12535.43</v>
      </c>
      <c r="H12" s="110"/>
    </row>
    <row r="13" spans="1:8" ht="15.75" customHeight="1">
      <c r="A13" s="126">
        <v>600</v>
      </c>
      <c r="B13" s="126">
        <v>60016</v>
      </c>
      <c r="C13" s="126">
        <v>4300</v>
      </c>
      <c r="D13" s="127" t="s">
        <v>58</v>
      </c>
      <c r="E13" s="128" t="s">
        <v>120</v>
      </c>
      <c r="F13" s="128" t="s">
        <v>131</v>
      </c>
      <c r="G13" s="130">
        <v>13969.37</v>
      </c>
      <c r="H13" s="110"/>
    </row>
    <row r="14" spans="1:8" ht="16.5" customHeight="1">
      <c r="A14" s="126">
        <v>600</v>
      </c>
      <c r="B14" s="126">
        <v>60016</v>
      </c>
      <c r="C14" s="126">
        <v>4300</v>
      </c>
      <c r="D14" s="127" t="s">
        <v>89</v>
      </c>
      <c r="E14" s="128" t="s">
        <v>120</v>
      </c>
      <c r="F14" s="128" t="s">
        <v>131</v>
      </c>
      <c r="G14" s="130">
        <v>12202.98</v>
      </c>
      <c r="H14" s="110"/>
    </row>
    <row r="15" spans="1:8" ht="16.5" customHeight="1">
      <c r="A15" s="126">
        <v>600</v>
      </c>
      <c r="B15" s="126">
        <v>60016</v>
      </c>
      <c r="C15" s="126">
        <v>4300</v>
      </c>
      <c r="D15" s="127" t="s">
        <v>90</v>
      </c>
      <c r="E15" s="128" t="s">
        <v>120</v>
      </c>
      <c r="F15" s="128" t="s">
        <v>131</v>
      </c>
      <c r="G15" s="130">
        <v>5000</v>
      </c>
      <c r="H15" s="110"/>
    </row>
    <row r="16" spans="1:8" ht="16.5" customHeight="1">
      <c r="A16" s="126">
        <v>600</v>
      </c>
      <c r="B16" s="126">
        <v>60016</v>
      </c>
      <c r="C16" s="126">
        <v>4300</v>
      </c>
      <c r="D16" s="127" t="s">
        <v>61</v>
      </c>
      <c r="E16" s="128" t="s">
        <v>120</v>
      </c>
      <c r="F16" s="128" t="s">
        <v>131</v>
      </c>
      <c r="G16" s="130">
        <v>12812.97</v>
      </c>
      <c r="H16" s="110"/>
    </row>
    <row r="17" spans="1:8" ht="18.75" customHeight="1">
      <c r="A17" s="126">
        <v>600</v>
      </c>
      <c r="B17" s="126">
        <v>60016</v>
      </c>
      <c r="C17" s="126">
        <v>4300</v>
      </c>
      <c r="D17" s="127" t="s">
        <v>69</v>
      </c>
      <c r="E17" s="128" t="s">
        <v>120</v>
      </c>
      <c r="F17" s="128" t="s">
        <v>131</v>
      </c>
      <c r="G17" s="130">
        <v>10823.95</v>
      </c>
      <c r="H17" s="110"/>
    </row>
    <row r="18" spans="1:8" ht="18.75" customHeight="1">
      <c r="A18" s="131">
        <v>600</v>
      </c>
      <c r="B18" s="131">
        <v>60016</v>
      </c>
      <c r="C18" s="132">
        <v>4300</v>
      </c>
      <c r="D18" s="207" t="s">
        <v>106</v>
      </c>
      <c r="E18" s="208"/>
      <c r="F18" s="133"/>
      <c r="G18" s="134">
        <f>SUM(G5:G17)</f>
        <v>132376.27</v>
      </c>
      <c r="H18" s="110"/>
    </row>
    <row r="19" spans="1:8" ht="18" customHeight="1">
      <c r="A19" s="135">
        <v>754</v>
      </c>
      <c r="B19" s="135">
        <v>75412</v>
      </c>
      <c r="C19" s="136">
        <v>4210</v>
      </c>
      <c r="D19" s="137" t="s">
        <v>66</v>
      </c>
      <c r="E19" s="129" t="s">
        <v>121</v>
      </c>
      <c r="F19" s="129" t="s">
        <v>135</v>
      </c>
      <c r="G19" s="138">
        <v>20756.04</v>
      </c>
      <c r="H19" s="110"/>
    </row>
    <row r="20" spans="1:8" ht="13.5" customHeight="1">
      <c r="A20" s="135">
        <v>754</v>
      </c>
      <c r="B20" s="135">
        <v>75412</v>
      </c>
      <c r="C20" s="136">
        <v>4210</v>
      </c>
      <c r="D20" s="139" t="s">
        <v>80</v>
      </c>
      <c r="E20" s="129" t="s">
        <v>136</v>
      </c>
      <c r="F20" s="140" t="s">
        <v>135</v>
      </c>
      <c r="G20" s="138">
        <v>5000</v>
      </c>
      <c r="H20" s="110"/>
    </row>
    <row r="21" spans="1:8" ht="19.5" customHeight="1">
      <c r="A21" s="131">
        <v>754</v>
      </c>
      <c r="B21" s="131">
        <v>75412</v>
      </c>
      <c r="C21" s="132">
        <v>4210</v>
      </c>
      <c r="D21" s="207" t="s">
        <v>106</v>
      </c>
      <c r="E21" s="208"/>
      <c r="F21" s="133"/>
      <c r="G21" s="134">
        <f>SUM(G19:G20)</f>
        <v>25756.04</v>
      </c>
      <c r="H21" s="110"/>
    </row>
    <row r="22" spans="1:8" ht="18" customHeight="1">
      <c r="A22" s="126">
        <v>754</v>
      </c>
      <c r="B22" s="126">
        <v>75412</v>
      </c>
      <c r="C22" s="136">
        <v>4270</v>
      </c>
      <c r="D22" s="128" t="s">
        <v>89</v>
      </c>
      <c r="E22" s="157" t="s">
        <v>139</v>
      </c>
      <c r="F22" s="129" t="s">
        <v>131</v>
      </c>
      <c r="G22" s="130">
        <v>10000</v>
      </c>
      <c r="H22" s="110"/>
    </row>
    <row r="23" spans="1:8" ht="19.5" customHeight="1">
      <c r="A23" s="131">
        <v>754</v>
      </c>
      <c r="B23" s="131">
        <v>75412</v>
      </c>
      <c r="C23" s="132">
        <v>4270</v>
      </c>
      <c r="D23" s="207" t="s">
        <v>106</v>
      </c>
      <c r="E23" s="208"/>
      <c r="F23" s="133"/>
      <c r="G23" s="134">
        <f>G22</f>
        <v>10000</v>
      </c>
      <c r="H23" s="110"/>
    </row>
    <row r="24" spans="1:8" ht="13.5" customHeight="1">
      <c r="A24" s="126">
        <v>754</v>
      </c>
      <c r="B24" s="126">
        <v>75412</v>
      </c>
      <c r="C24" s="136">
        <v>4300</v>
      </c>
      <c r="D24" s="128" t="s">
        <v>137</v>
      </c>
      <c r="E24" s="141" t="s">
        <v>138</v>
      </c>
      <c r="F24" s="129" t="s">
        <v>135</v>
      </c>
      <c r="G24" s="130">
        <v>12627.94</v>
      </c>
      <c r="H24" s="110"/>
    </row>
    <row r="25" spans="1:8" ht="13.5" customHeight="1">
      <c r="A25" s="126">
        <v>754</v>
      </c>
      <c r="B25" s="126">
        <v>75412</v>
      </c>
      <c r="C25" s="136">
        <v>4300</v>
      </c>
      <c r="D25" s="128" t="s">
        <v>111</v>
      </c>
      <c r="E25" s="141" t="s">
        <v>138</v>
      </c>
      <c r="F25" s="129" t="s">
        <v>135</v>
      </c>
      <c r="G25" s="130">
        <v>14987.01</v>
      </c>
      <c r="H25" s="110"/>
    </row>
    <row r="26" spans="1:8" ht="18" customHeight="1">
      <c r="A26" s="131">
        <v>754</v>
      </c>
      <c r="B26" s="131">
        <v>75412</v>
      </c>
      <c r="C26" s="132">
        <v>4300</v>
      </c>
      <c r="D26" s="207" t="s">
        <v>106</v>
      </c>
      <c r="E26" s="208"/>
      <c r="F26" s="133"/>
      <c r="G26" s="134">
        <f>SUM(G24:G25)</f>
        <v>27614.95</v>
      </c>
      <c r="H26" s="110"/>
    </row>
    <row r="27" spans="1:8" ht="18" customHeight="1">
      <c r="A27" s="135">
        <v>900</v>
      </c>
      <c r="B27" s="135">
        <v>90015</v>
      </c>
      <c r="C27" s="136">
        <v>4300</v>
      </c>
      <c r="D27" s="142" t="s">
        <v>62</v>
      </c>
      <c r="E27" s="143" t="s">
        <v>140</v>
      </c>
      <c r="F27" s="128" t="s">
        <v>131</v>
      </c>
      <c r="G27" s="138">
        <v>16282.18</v>
      </c>
      <c r="H27" s="110"/>
    </row>
    <row r="28" spans="1:8" ht="18.75" customHeight="1">
      <c r="A28" s="131">
        <v>900</v>
      </c>
      <c r="B28" s="131">
        <v>90015</v>
      </c>
      <c r="C28" s="132">
        <v>4300</v>
      </c>
      <c r="D28" s="207" t="s">
        <v>106</v>
      </c>
      <c r="E28" s="208"/>
      <c r="F28" s="133"/>
      <c r="G28" s="134">
        <f>SUM(G27:G27)</f>
        <v>16282.18</v>
      </c>
      <c r="H28" s="110"/>
    </row>
    <row r="29" spans="1:8" ht="21" customHeight="1">
      <c r="A29" s="126">
        <v>921</v>
      </c>
      <c r="B29" s="126">
        <v>92109</v>
      </c>
      <c r="C29" s="126">
        <v>4210</v>
      </c>
      <c r="D29" s="128" t="s">
        <v>68</v>
      </c>
      <c r="E29" s="128" t="s">
        <v>141</v>
      </c>
      <c r="F29" s="128" t="s">
        <v>142</v>
      </c>
      <c r="G29" s="130">
        <v>10769.03</v>
      </c>
      <c r="H29" s="110"/>
    </row>
    <row r="30" spans="1:8" ht="15.75" customHeight="1">
      <c r="A30" s="126">
        <v>921</v>
      </c>
      <c r="B30" s="126">
        <v>92109</v>
      </c>
      <c r="C30" s="126">
        <v>4210</v>
      </c>
      <c r="D30" s="144" t="s">
        <v>70</v>
      </c>
      <c r="E30" s="128" t="s">
        <v>114</v>
      </c>
      <c r="F30" s="128" t="s">
        <v>131</v>
      </c>
      <c r="G30" s="130">
        <v>14987.01</v>
      </c>
      <c r="H30" s="110"/>
    </row>
    <row r="31" spans="1:8" ht="15.75" customHeight="1">
      <c r="A31" s="158">
        <v>1</v>
      </c>
      <c r="B31" s="158">
        <v>2</v>
      </c>
      <c r="C31" s="158">
        <v>3</v>
      </c>
      <c r="D31" s="159">
        <v>4</v>
      </c>
      <c r="E31" s="160">
        <v>5</v>
      </c>
      <c r="F31" s="160">
        <v>6</v>
      </c>
      <c r="G31" s="158" t="s">
        <v>163</v>
      </c>
      <c r="H31" s="110"/>
    </row>
    <row r="32" spans="1:8" ht="17.25" customHeight="1">
      <c r="A32" s="126">
        <v>921</v>
      </c>
      <c r="B32" s="126">
        <v>92109</v>
      </c>
      <c r="C32" s="126">
        <v>4210</v>
      </c>
      <c r="D32" s="144" t="s">
        <v>100</v>
      </c>
      <c r="E32" s="128" t="s">
        <v>143</v>
      </c>
      <c r="F32" s="128" t="s">
        <v>142</v>
      </c>
      <c r="G32" s="130">
        <v>5000</v>
      </c>
      <c r="H32" s="110"/>
    </row>
    <row r="33" spans="1:8" ht="26.25" customHeight="1">
      <c r="A33" s="126">
        <v>921</v>
      </c>
      <c r="B33" s="126">
        <v>92109</v>
      </c>
      <c r="C33" s="126">
        <v>4210</v>
      </c>
      <c r="D33" s="144" t="s">
        <v>100</v>
      </c>
      <c r="E33" s="128" t="s">
        <v>144</v>
      </c>
      <c r="F33" s="128" t="s">
        <v>142</v>
      </c>
      <c r="G33" s="130">
        <v>1000</v>
      </c>
      <c r="H33" s="110"/>
    </row>
    <row r="34" spans="1:8" ht="18.75" customHeight="1">
      <c r="A34" s="126">
        <v>921</v>
      </c>
      <c r="B34" s="126">
        <v>92109</v>
      </c>
      <c r="C34" s="126">
        <v>4210</v>
      </c>
      <c r="D34" s="144" t="s">
        <v>80</v>
      </c>
      <c r="E34" s="128" t="s">
        <v>114</v>
      </c>
      <c r="F34" s="128" t="s">
        <v>142</v>
      </c>
      <c r="G34" s="130">
        <v>16555.39</v>
      </c>
      <c r="H34" s="110"/>
    </row>
    <row r="35" spans="1:8" ht="21.75" customHeight="1">
      <c r="A35" s="126">
        <v>921</v>
      </c>
      <c r="B35" s="126">
        <v>92109</v>
      </c>
      <c r="C35" s="126">
        <v>4210</v>
      </c>
      <c r="D35" s="144" t="s">
        <v>109</v>
      </c>
      <c r="E35" s="128" t="s">
        <v>145</v>
      </c>
      <c r="F35" s="157" t="s">
        <v>131</v>
      </c>
      <c r="G35" s="130">
        <v>14616.96</v>
      </c>
      <c r="H35" s="110"/>
    </row>
    <row r="36" spans="1:8" ht="18" customHeight="1">
      <c r="A36" s="126">
        <v>921</v>
      </c>
      <c r="B36" s="126">
        <v>92109</v>
      </c>
      <c r="C36" s="126">
        <v>4210</v>
      </c>
      <c r="D36" s="144" t="s">
        <v>91</v>
      </c>
      <c r="E36" s="128" t="s">
        <v>114</v>
      </c>
      <c r="F36" s="128" t="s">
        <v>142</v>
      </c>
      <c r="G36" s="130">
        <v>3923.12</v>
      </c>
      <c r="H36" s="110"/>
    </row>
    <row r="37" spans="1:8" ht="16.5" customHeight="1">
      <c r="A37" s="126">
        <v>921</v>
      </c>
      <c r="B37" s="126">
        <v>92109</v>
      </c>
      <c r="C37" s="126">
        <v>4210</v>
      </c>
      <c r="D37" s="144" t="s">
        <v>60</v>
      </c>
      <c r="E37" s="128" t="s">
        <v>114</v>
      </c>
      <c r="F37" s="128" t="s">
        <v>142</v>
      </c>
      <c r="G37" s="130">
        <v>570.7</v>
      </c>
      <c r="H37" s="110"/>
    </row>
    <row r="38" spans="1:8" ht="21.75" customHeight="1">
      <c r="A38" s="126">
        <v>921</v>
      </c>
      <c r="B38" s="126">
        <v>92109</v>
      </c>
      <c r="C38" s="126">
        <v>4210</v>
      </c>
      <c r="D38" s="144" t="s">
        <v>118</v>
      </c>
      <c r="E38" s="128" t="s">
        <v>114</v>
      </c>
      <c r="F38" s="128" t="s">
        <v>131</v>
      </c>
      <c r="G38" s="130">
        <v>6663.22</v>
      </c>
      <c r="H38" s="110"/>
    </row>
    <row r="39" spans="1:8" ht="21" customHeight="1">
      <c r="A39" s="153">
        <v>921</v>
      </c>
      <c r="B39" s="153">
        <v>92109</v>
      </c>
      <c r="C39" s="153">
        <v>4210</v>
      </c>
      <c r="D39" s="154" t="s">
        <v>113</v>
      </c>
      <c r="E39" s="155" t="s">
        <v>146</v>
      </c>
      <c r="F39" s="155" t="s">
        <v>131</v>
      </c>
      <c r="G39" s="156">
        <v>9042.58</v>
      </c>
      <c r="H39" s="110"/>
    </row>
    <row r="40" spans="1:8" ht="16.5" customHeight="1">
      <c r="A40" s="153">
        <v>921</v>
      </c>
      <c r="B40" s="153">
        <v>92109</v>
      </c>
      <c r="C40" s="153">
        <v>4210</v>
      </c>
      <c r="D40" s="154" t="s">
        <v>113</v>
      </c>
      <c r="E40" s="155" t="s">
        <v>147</v>
      </c>
      <c r="F40" s="155" t="s">
        <v>131</v>
      </c>
      <c r="G40" s="156">
        <v>7200</v>
      </c>
      <c r="H40" s="110"/>
    </row>
    <row r="41" spans="1:8" ht="19.5" customHeight="1">
      <c r="A41" s="126">
        <v>921</v>
      </c>
      <c r="B41" s="126">
        <v>92109</v>
      </c>
      <c r="C41" s="126">
        <v>4210</v>
      </c>
      <c r="D41" s="144" t="s">
        <v>90</v>
      </c>
      <c r="E41" s="128" t="s">
        <v>114</v>
      </c>
      <c r="F41" s="128" t="s">
        <v>142</v>
      </c>
      <c r="G41" s="130">
        <v>10000</v>
      </c>
      <c r="H41" s="110"/>
    </row>
    <row r="42" spans="1:8" ht="18" customHeight="1">
      <c r="A42" s="145">
        <v>921</v>
      </c>
      <c r="B42" s="145">
        <v>92109</v>
      </c>
      <c r="C42" s="145">
        <v>4210</v>
      </c>
      <c r="D42" s="209" t="s">
        <v>106</v>
      </c>
      <c r="E42" s="210"/>
      <c r="F42" s="146"/>
      <c r="G42" s="134">
        <f>SUM(G29:G41)</f>
        <v>100328.01</v>
      </c>
      <c r="H42" s="110"/>
    </row>
    <row r="43" spans="1:8" ht="18.75" customHeight="1">
      <c r="A43" s="126">
        <v>921</v>
      </c>
      <c r="B43" s="126">
        <v>92109</v>
      </c>
      <c r="C43" s="126">
        <v>4270</v>
      </c>
      <c r="D43" s="144" t="s">
        <v>68</v>
      </c>
      <c r="E43" s="128" t="s">
        <v>110</v>
      </c>
      <c r="F43" s="128" t="s">
        <v>142</v>
      </c>
      <c r="G43" s="130">
        <v>10000</v>
      </c>
      <c r="H43" s="110"/>
    </row>
    <row r="44" spans="1:8" ht="17.25" customHeight="1">
      <c r="A44" s="126">
        <v>921</v>
      </c>
      <c r="B44" s="126">
        <v>92109</v>
      </c>
      <c r="C44" s="126">
        <v>4270</v>
      </c>
      <c r="D44" s="144" t="s">
        <v>65</v>
      </c>
      <c r="E44" s="128" t="s">
        <v>148</v>
      </c>
      <c r="F44" s="128" t="s">
        <v>131</v>
      </c>
      <c r="G44" s="130">
        <v>15773.36</v>
      </c>
      <c r="H44" s="110"/>
    </row>
    <row r="45" spans="1:8" ht="17.25" customHeight="1">
      <c r="A45" s="126">
        <v>921</v>
      </c>
      <c r="B45" s="126">
        <v>92109</v>
      </c>
      <c r="C45" s="126">
        <v>4270</v>
      </c>
      <c r="D45" s="144" t="s">
        <v>105</v>
      </c>
      <c r="E45" s="128" t="s">
        <v>149</v>
      </c>
      <c r="F45" s="128" t="s">
        <v>142</v>
      </c>
      <c r="G45" s="130">
        <v>3194</v>
      </c>
      <c r="H45" s="110"/>
    </row>
    <row r="46" spans="1:8" ht="15" customHeight="1">
      <c r="A46" s="126">
        <v>921</v>
      </c>
      <c r="B46" s="126">
        <v>92109</v>
      </c>
      <c r="C46" s="126">
        <v>4270</v>
      </c>
      <c r="D46" s="144" t="s">
        <v>90</v>
      </c>
      <c r="E46" s="128" t="s">
        <v>149</v>
      </c>
      <c r="F46" s="128" t="s">
        <v>142</v>
      </c>
      <c r="G46" s="130">
        <v>2762.38</v>
      </c>
      <c r="H46" s="110"/>
    </row>
    <row r="47" spans="1:8" ht="21" customHeight="1">
      <c r="A47" s="126">
        <v>921</v>
      </c>
      <c r="B47" s="126">
        <v>92109</v>
      </c>
      <c r="C47" s="126">
        <v>4270</v>
      </c>
      <c r="D47" s="144" t="s">
        <v>118</v>
      </c>
      <c r="E47" s="128" t="s">
        <v>150</v>
      </c>
      <c r="F47" s="128" t="s">
        <v>131</v>
      </c>
      <c r="G47" s="130">
        <v>8000</v>
      </c>
      <c r="H47" s="110"/>
    </row>
    <row r="48" spans="1:8" ht="15.75" customHeight="1">
      <c r="A48" s="126">
        <v>921</v>
      </c>
      <c r="B48" s="126">
        <v>92109</v>
      </c>
      <c r="C48" s="126">
        <v>4270</v>
      </c>
      <c r="D48" s="144" t="s">
        <v>72</v>
      </c>
      <c r="E48" s="128" t="s">
        <v>151</v>
      </c>
      <c r="F48" s="128" t="s">
        <v>131</v>
      </c>
      <c r="G48" s="130">
        <v>13876.86</v>
      </c>
      <c r="H48" s="110"/>
    </row>
    <row r="49" spans="1:8" ht="15" customHeight="1">
      <c r="A49" s="126">
        <v>921</v>
      </c>
      <c r="B49" s="126">
        <v>92109</v>
      </c>
      <c r="C49" s="126">
        <v>4270</v>
      </c>
      <c r="D49" s="144" t="s">
        <v>67</v>
      </c>
      <c r="E49" s="128" t="s">
        <v>110</v>
      </c>
      <c r="F49" s="128" t="s">
        <v>142</v>
      </c>
      <c r="G49" s="130">
        <v>11000</v>
      </c>
      <c r="H49" s="110"/>
    </row>
    <row r="50" spans="1:7" ht="13.5">
      <c r="A50" s="145">
        <v>921</v>
      </c>
      <c r="B50" s="145">
        <v>92109</v>
      </c>
      <c r="C50" s="145">
        <v>4270</v>
      </c>
      <c r="D50" s="199" t="s">
        <v>106</v>
      </c>
      <c r="E50" s="200"/>
      <c r="F50" s="147"/>
      <c r="G50" s="134">
        <f>SUM(G43:G49)</f>
        <v>64606.600000000006</v>
      </c>
    </row>
    <row r="51" spans="1:7" ht="13.5">
      <c r="A51" s="126">
        <v>921</v>
      </c>
      <c r="B51" s="126">
        <v>92109</v>
      </c>
      <c r="C51" s="126">
        <v>4300</v>
      </c>
      <c r="D51" s="144" t="s">
        <v>71</v>
      </c>
      <c r="E51" s="128" t="s">
        <v>152</v>
      </c>
      <c r="F51" s="128" t="s">
        <v>131</v>
      </c>
      <c r="G51" s="130">
        <v>13830.6</v>
      </c>
    </row>
    <row r="52" spans="1:7" ht="13.5">
      <c r="A52" s="126">
        <v>921</v>
      </c>
      <c r="B52" s="126">
        <v>92109</v>
      </c>
      <c r="C52" s="126">
        <v>4300</v>
      </c>
      <c r="D52" s="144" t="s">
        <v>153</v>
      </c>
      <c r="E52" s="128" t="s">
        <v>154</v>
      </c>
      <c r="F52" s="128" t="s">
        <v>131</v>
      </c>
      <c r="G52" s="130">
        <v>12766.71</v>
      </c>
    </row>
    <row r="53" spans="1:7" ht="17.25" customHeight="1">
      <c r="A53" s="126">
        <v>921</v>
      </c>
      <c r="B53" s="126">
        <v>92109</v>
      </c>
      <c r="C53" s="126">
        <v>4300</v>
      </c>
      <c r="D53" s="144" t="s">
        <v>105</v>
      </c>
      <c r="E53" s="128" t="s">
        <v>155</v>
      </c>
      <c r="F53" s="128" t="s">
        <v>142</v>
      </c>
      <c r="G53" s="130">
        <v>5000</v>
      </c>
    </row>
    <row r="54" spans="1:7" ht="21" customHeight="1">
      <c r="A54" s="126">
        <v>921</v>
      </c>
      <c r="B54" s="126">
        <v>92109</v>
      </c>
      <c r="C54" s="126">
        <v>4300</v>
      </c>
      <c r="D54" s="144" t="s">
        <v>100</v>
      </c>
      <c r="E54" s="148" t="s">
        <v>156</v>
      </c>
      <c r="F54" s="128" t="s">
        <v>142</v>
      </c>
      <c r="G54" s="130">
        <v>4000</v>
      </c>
    </row>
    <row r="55" spans="1:7" ht="26.25" customHeight="1">
      <c r="A55" s="126">
        <v>921</v>
      </c>
      <c r="B55" s="126">
        <v>92109</v>
      </c>
      <c r="C55" s="126">
        <v>4300</v>
      </c>
      <c r="D55" s="144" t="s">
        <v>100</v>
      </c>
      <c r="E55" s="148" t="s">
        <v>157</v>
      </c>
      <c r="F55" s="128" t="s">
        <v>142</v>
      </c>
      <c r="G55" s="130">
        <v>6559.72</v>
      </c>
    </row>
    <row r="56" spans="1:7" ht="13.5">
      <c r="A56" s="126">
        <v>921</v>
      </c>
      <c r="B56" s="126">
        <v>92109</v>
      </c>
      <c r="C56" s="126">
        <v>4300</v>
      </c>
      <c r="D56" s="144" t="s">
        <v>73</v>
      </c>
      <c r="E56" s="148" t="s">
        <v>158</v>
      </c>
      <c r="F56" s="148" t="s">
        <v>131</v>
      </c>
      <c r="G56" s="130">
        <v>16420.95</v>
      </c>
    </row>
    <row r="57" spans="1:7" ht="13.5">
      <c r="A57" s="126">
        <v>921</v>
      </c>
      <c r="B57" s="126">
        <v>92109</v>
      </c>
      <c r="C57" s="126">
        <v>4300</v>
      </c>
      <c r="D57" s="144" t="s">
        <v>159</v>
      </c>
      <c r="E57" s="148" t="s">
        <v>160</v>
      </c>
      <c r="F57" s="128" t="s">
        <v>142</v>
      </c>
      <c r="G57" s="130">
        <v>15000</v>
      </c>
    </row>
    <row r="58" spans="1:7" ht="13.5">
      <c r="A58" s="153">
        <v>921</v>
      </c>
      <c r="B58" s="153">
        <v>92109</v>
      </c>
      <c r="C58" s="153">
        <v>4300</v>
      </c>
      <c r="D58" s="154" t="s">
        <v>113</v>
      </c>
      <c r="E58" s="155" t="s">
        <v>161</v>
      </c>
      <c r="F58" s="155" t="s">
        <v>131</v>
      </c>
      <c r="G58" s="156">
        <v>3000</v>
      </c>
    </row>
    <row r="59" spans="1:7" ht="13.5">
      <c r="A59" s="131">
        <v>921</v>
      </c>
      <c r="B59" s="131">
        <v>92109</v>
      </c>
      <c r="C59" s="132">
        <v>4300</v>
      </c>
      <c r="D59" s="201" t="s">
        <v>106</v>
      </c>
      <c r="E59" s="202"/>
      <c r="F59" s="149"/>
      <c r="G59" s="150">
        <f>SUM(G51:G58)</f>
        <v>76577.98</v>
      </c>
    </row>
    <row r="60" spans="1:7" ht="13.5">
      <c r="A60" s="203" t="s">
        <v>119</v>
      </c>
      <c r="B60" s="204"/>
      <c r="C60" s="204"/>
      <c r="D60" s="204"/>
      <c r="E60" s="205"/>
      <c r="F60" s="151"/>
      <c r="G60" s="152">
        <f>G59+G50+G42+G28+G23+G21+G18+G26</f>
        <v>453542.02999999997</v>
      </c>
    </row>
  </sheetData>
  <sheetProtection/>
  <mergeCells count="10">
    <mergeCell ref="D50:E50"/>
    <mergeCell ref="D59:E59"/>
    <mergeCell ref="A60:E60"/>
    <mergeCell ref="A1:G1"/>
    <mergeCell ref="D18:E18"/>
    <mergeCell ref="D21:E21"/>
    <mergeCell ref="D23:E23"/>
    <mergeCell ref="D42:E42"/>
    <mergeCell ref="D26:E26"/>
    <mergeCell ref="D28:E28"/>
  </mergeCells>
  <printOptions horizontalCentered="1"/>
  <pageMargins left="0.3937007874015748" right="0.3937007874015748" top="1.1175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Nr XXI/130/2020 Rady Miasta i  Gminy Kosów Lacki
z dnia 29 grudnia 2020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8"/>
  <sheetViews>
    <sheetView tabSelected="1" view="pageLayout" workbookViewId="0" topLeftCell="A1">
      <selection activeCell="G6" sqref="G6"/>
    </sheetView>
  </sheetViews>
  <sheetFormatPr defaultColWidth="9.00390625" defaultRowHeight="12.75"/>
  <cols>
    <col min="1" max="1" width="12.25390625" style="0" customWidth="1"/>
    <col min="2" max="2" width="6.50390625" style="0" customWidth="1"/>
    <col min="4" max="4" width="15.875" style="0" customWidth="1"/>
    <col min="5" max="5" width="12.50390625" style="0" customWidth="1"/>
    <col min="6" max="6" width="6.625" style="0" customWidth="1"/>
    <col min="8" max="8" width="16.50390625" style="0" customWidth="1"/>
  </cols>
  <sheetData>
    <row r="3" spans="1:8" ht="15">
      <c r="A3" s="211" t="s">
        <v>166</v>
      </c>
      <c r="B3" s="211"/>
      <c r="C3" s="211"/>
      <c r="D3" s="211"/>
      <c r="E3" s="211"/>
      <c r="F3" s="211"/>
      <c r="G3" s="211"/>
      <c r="H3" s="211"/>
    </row>
    <row r="4" spans="1:8" ht="18">
      <c r="A4" s="109"/>
      <c r="B4" s="109"/>
      <c r="C4" s="109"/>
      <c r="D4" s="109"/>
      <c r="E4" s="109"/>
      <c r="F4" s="109"/>
      <c r="G4" s="108"/>
      <c r="H4" s="108"/>
    </row>
    <row r="5" spans="1:8" ht="13.5">
      <c r="A5" s="212" t="s">
        <v>46</v>
      </c>
      <c r="B5" s="212"/>
      <c r="C5" s="212"/>
      <c r="D5" s="212"/>
      <c r="E5" s="212" t="s">
        <v>5</v>
      </c>
      <c r="F5" s="212"/>
      <c r="G5" s="212"/>
      <c r="H5" s="212"/>
    </row>
    <row r="6" spans="1:8" ht="132.75" customHeight="1">
      <c r="A6" s="112" t="s">
        <v>164</v>
      </c>
      <c r="B6" s="161" t="s">
        <v>1</v>
      </c>
      <c r="C6" s="161" t="s">
        <v>2</v>
      </c>
      <c r="D6" s="161" t="s">
        <v>56</v>
      </c>
      <c r="E6" s="162" t="s">
        <v>165</v>
      </c>
      <c r="F6" s="161" t="s">
        <v>1</v>
      </c>
      <c r="G6" s="161" t="s">
        <v>2</v>
      </c>
      <c r="H6" s="161" t="s">
        <v>56</v>
      </c>
    </row>
    <row r="7" spans="1:8" ht="21.75" customHeight="1">
      <c r="A7" s="163"/>
      <c r="B7" s="161">
        <v>900</v>
      </c>
      <c r="C7" s="161">
        <v>90002</v>
      </c>
      <c r="D7" s="115">
        <v>800000</v>
      </c>
      <c r="E7" s="163"/>
      <c r="F7" s="161">
        <v>900</v>
      </c>
      <c r="G7" s="161">
        <v>90002</v>
      </c>
      <c r="H7" s="115">
        <v>800000</v>
      </c>
    </row>
    <row r="8" spans="1:8" ht="24" customHeight="1">
      <c r="A8" s="213" t="s">
        <v>41</v>
      </c>
      <c r="B8" s="214"/>
      <c r="C8" s="215"/>
      <c r="D8" s="114">
        <v>800000</v>
      </c>
      <c r="E8" s="216"/>
      <c r="F8" s="217"/>
      <c r="G8" s="218"/>
      <c r="H8" s="114">
        <v>800000</v>
      </c>
    </row>
  </sheetData>
  <sheetProtection/>
  <mergeCells count="5">
    <mergeCell ref="A3:H3"/>
    <mergeCell ref="A5:D5"/>
    <mergeCell ref="E5:H5"/>
    <mergeCell ref="A8:C8"/>
    <mergeCell ref="E8:G8"/>
  </mergeCells>
  <printOptions/>
  <pageMargins left="0.7" right="0.7" top="0.875" bottom="0.75" header="0.3" footer="0.3"/>
  <pageSetup orientation="portrait" paperSize="9" r:id="rId1"/>
  <headerFooter>
    <oddHeader>&amp;RZałącznik nr &amp;A
do Uchwały Nr XXI/130/2020 Rady Miasta i  Gminy Kosów Lacki
z dnia 29 grudnia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2020-11-13T12:11:56Z</cp:lastPrinted>
  <dcterms:created xsi:type="dcterms:W3CDTF">1998-12-09T13:02:10Z</dcterms:created>
  <dcterms:modified xsi:type="dcterms:W3CDTF">2020-12-30T07:52:43Z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